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065"/>
  </bookViews>
  <sheets>
    <sheet name="附件2市场化助餐点" sheetId="1" r:id="rId1"/>
    <sheet name="Sheet1" sheetId="2" r:id="rId2"/>
  </sheets>
  <calcPr calcId="144525"/>
</workbook>
</file>

<file path=xl/sharedStrings.xml><?xml version="1.0" encoding="utf-8"?>
<sst xmlns="http://schemas.openxmlformats.org/spreadsheetml/2006/main" count="24">
  <si>
    <r>
      <rPr>
        <sz val="11"/>
        <color theme="1"/>
        <rFont val="宋体"/>
        <charset val="134"/>
      </rPr>
      <t>附件</t>
    </r>
    <r>
      <rPr>
        <sz val="11"/>
        <color theme="1"/>
        <rFont val="Times New Roman"/>
        <charset val="134"/>
      </rPr>
      <t>2</t>
    </r>
  </si>
  <si>
    <r>
      <t>2024</t>
    </r>
    <r>
      <rPr>
        <b/>
        <sz val="16"/>
        <color theme="1"/>
        <rFont val="宋体"/>
        <charset val="134"/>
      </rPr>
      <t>年秦淮区助餐点和就餐老人补助年度审核情况汇总表</t>
    </r>
  </si>
  <si>
    <r>
      <rPr>
        <b/>
        <sz val="11"/>
        <rFont val="宋体"/>
        <charset val="134"/>
      </rPr>
      <t>序号</t>
    </r>
  </si>
  <si>
    <r>
      <rPr>
        <b/>
        <sz val="11"/>
        <rFont val="宋体"/>
        <charset val="134"/>
      </rPr>
      <t>助餐点名称</t>
    </r>
  </si>
  <si>
    <r>
      <rPr>
        <b/>
        <sz val="11"/>
        <rFont val="宋体"/>
        <charset val="134"/>
      </rPr>
      <t>面积（</t>
    </r>
    <r>
      <rPr>
        <b/>
        <sz val="11"/>
        <rFont val="Times New Roman"/>
        <charset val="134"/>
      </rPr>
      <t>m²</t>
    </r>
    <r>
      <rPr>
        <b/>
        <sz val="11"/>
        <rFont val="宋体"/>
        <charset val="134"/>
      </rPr>
      <t>）</t>
    </r>
  </si>
  <si>
    <r>
      <rPr>
        <b/>
        <sz val="11"/>
        <rFont val="宋体"/>
        <charset val="134"/>
      </rPr>
      <t>基础补贴（元）</t>
    </r>
  </si>
  <si>
    <r>
      <rPr>
        <b/>
        <sz val="11"/>
        <rFont val="宋体"/>
        <charset val="134"/>
      </rPr>
      <t>绩效补贴（元）</t>
    </r>
  </si>
  <si>
    <r>
      <rPr>
        <b/>
        <sz val="11"/>
        <rFont val="宋体"/>
        <charset val="134"/>
      </rPr>
      <t>就餐老人补助</t>
    </r>
  </si>
  <si>
    <r>
      <rPr>
        <b/>
        <sz val="11"/>
        <color theme="1"/>
        <rFont val="宋体"/>
        <charset val="134"/>
      </rPr>
      <t>合计金额</t>
    </r>
    <r>
      <rPr>
        <b/>
        <sz val="11"/>
        <color theme="1"/>
        <rFont val="Times New Roman"/>
        <charset val="134"/>
      </rPr>
      <t xml:space="preserve">
</t>
    </r>
    <r>
      <rPr>
        <b/>
        <sz val="11"/>
        <color theme="1"/>
        <rFont val="宋体"/>
        <charset val="134"/>
      </rPr>
      <t>（元）</t>
    </r>
  </si>
  <si>
    <r>
      <rPr>
        <b/>
        <sz val="11"/>
        <rFont val="Times New Roman"/>
        <charset val="134"/>
      </rPr>
      <t>1</t>
    </r>
    <r>
      <rPr>
        <b/>
        <sz val="11"/>
        <rFont val="宋体"/>
        <charset val="134"/>
      </rPr>
      <t>月</t>
    </r>
    <r>
      <rPr>
        <b/>
        <sz val="11"/>
        <rFont val="Times New Roman"/>
        <charset val="134"/>
      </rPr>
      <t>-3</t>
    </r>
    <r>
      <rPr>
        <b/>
        <sz val="11"/>
        <rFont val="宋体"/>
        <charset val="134"/>
      </rPr>
      <t>月</t>
    </r>
  </si>
  <si>
    <r>
      <rPr>
        <b/>
        <sz val="11"/>
        <rFont val="Times New Roman"/>
        <charset val="134"/>
      </rPr>
      <t>4</t>
    </r>
    <r>
      <rPr>
        <b/>
        <sz val="11"/>
        <rFont val="宋体"/>
        <charset val="134"/>
      </rPr>
      <t>月</t>
    </r>
    <r>
      <rPr>
        <b/>
        <sz val="11"/>
        <rFont val="Times New Roman"/>
        <charset val="134"/>
      </rPr>
      <t>-6</t>
    </r>
    <r>
      <rPr>
        <b/>
        <sz val="11"/>
        <rFont val="宋体"/>
        <charset val="134"/>
      </rPr>
      <t>月</t>
    </r>
  </si>
  <si>
    <r>
      <rPr>
        <b/>
        <sz val="11"/>
        <rFont val="Times New Roman"/>
        <charset val="134"/>
      </rPr>
      <t>7</t>
    </r>
    <r>
      <rPr>
        <b/>
        <sz val="11"/>
        <rFont val="宋体"/>
        <charset val="134"/>
      </rPr>
      <t>月</t>
    </r>
    <r>
      <rPr>
        <b/>
        <sz val="11"/>
        <rFont val="Times New Roman"/>
        <charset val="134"/>
      </rPr>
      <t>-8</t>
    </r>
    <r>
      <rPr>
        <b/>
        <sz val="11"/>
        <rFont val="宋体"/>
        <charset val="134"/>
      </rPr>
      <t>月</t>
    </r>
  </si>
  <si>
    <r>
      <rPr>
        <b/>
        <sz val="11"/>
        <rFont val="Times New Roman"/>
        <charset val="134"/>
      </rPr>
      <t>9</t>
    </r>
    <r>
      <rPr>
        <b/>
        <sz val="11"/>
        <rFont val="宋体"/>
        <charset val="134"/>
      </rPr>
      <t>月</t>
    </r>
    <r>
      <rPr>
        <b/>
        <sz val="11"/>
        <rFont val="Times New Roman"/>
        <charset val="134"/>
      </rPr>
      <t>-10</t>
    </r>
    <r>
      <rPr>
        <b/>
        <sz val="11"/>
        <rFont val="宋体"/>
        <charset val="134"/>
      </rPr>
      <t>月</t>
    </r>
  </si>
  <si>
    <r>
      <rPr>
        <b/>
        <sz val="11"/>
        <rFont val="Times New Roman"/>
        <charset val="134"/>
      </rPr>
      <t>11</t>
    </r>
    <r>
      <rPr>
        <b/>
        <sz val="11"/>
        <rFont val="宋体"/>
        <charset val="134"/>
      </rPr>
      <t>月</t>
    </r>
    <r>
      <rPr>
        <b/>
        <sz val="11"/>
        <rFont val="Times New Roman"/>
        <charset val="134"/>
      </rPr>
      <t>-12</t>
    </r>
    <r>
      <rPr>
        <b/>
        <sz val="11"/>
        <rFont val="宋体"/>
        <charset val="134"/>
      </rPr>
      <t>月</t>
    </r>
  </si>
  <si>
    <r>
      <rPr>
        <b/>
        <sz val="11"/>
        <rFont val="宋体"/>
        <charset val="134"/>
      </rPr>
      <t>区补贴总金额（元）</t>
    </r>
  </si>
  <si>
    <r>
      <rPr>
        <b/>
        <sz val="11"/>
        <color theme="1"/>
        <rFont val="宋体"/>
        <charset val="134"/>
      </rPr>
      <t>人次</t>
    </r>
  </si>
  <si>
    <r>
      <rPr>
        <b/>
        <sz val="11"/>
        <color theme="1"/>
        <rFont val="宋体"/>
        <charset val="134"/>
      </rPr>
      <t>金额</t>
    </r>
  </si>
  <si>
    <r>
      <rPr>
        <sz val="12"/>
        <rFont val="宋体"/>
        <charset val="0"/>
      </rPr>
      <t>江苏君康餐饮管理有限公司南京餐饮管理分公司祥云苑助餐点（市场化餐饮）</t>
    </r>
  </si>
  <si>
    <r>
      <rPr>
        <sz val="12"/>
        <rFont val="宋体"/>
        <charset val="0"/>
      </rPr>
      <t>秦淮区百家旺餐饮店红花店（市场化助餐点）</t>
    </r>
  </si>
  <si>
    <r>
      <rPr>
        <sz val="12"/>
        <rFont val="宋体"/>
        <charset val="0"/>
      </rPr>
      <t>秦淮区家家旺餐饮店（市场化助餐点）</t>
    </r>
  </si>
  <si>
    <r>
      <rPr>
        <sz val="12"/>
        <rFont val="宋体"/>
        <charset val="0"/>
      </rPr>
      <t>南京市秦淮区康福来邻里互助服务站（独立助餐点）</t>
    </r>
  </si>
  <si>
    <r>
      <rPr>
        <sz val="12"/>
        <rFont val="宋体"/>
        <charset val="0"/>
      </rPr>
      <t>南京市秦淮区福缘居家养老服务中心科巷助餐点（独立助餐点）</t>
    </r>
  </si>
  <si>
    <r>
      <rPr>
        <sz val="11"/>
        <color theme="1"/>
        <rFont val="宋体"/>
        <charset val="134"/>
      </rPr>
      <t>合计：</t>
    </r>
  </si>
  <si>
    <r>
      <rPr>
        <sz val="11"/>
        <color theme="1"/>
        <rFont val="宋体"/>
        <charset val="134"/>
      </rPr>
      <t>备注：</t>
    </r>
    <r>
      <rPr>
        <sz val="11"/>
        <color theme="1"/>
        <rFont val="Times New Roman"/>
        <charset val="134"/>
      </rPr>
      <t xml:space="preserve">
1.</t>
    </r>
    <r>
      <rPr>
        <sz val="11"/>
        <color theme="1"/>
        <rFont val="宋体"/>
        <charset val="134"/>
      </rPr>
      <t>运营半年以上且助餐点面积达到</t>
    </r>
    <r>
      <rPr>
        <sz val="11"/>
        <color theme="1"/>
        <rFont val="Times New Roman"/>
        <charset val="134"/>
      </rPr>
      <t>50²</t>
    </r>
    <r>
      <rPr>
        <sz val="11"/>
        <color theme="1"/>
        <rFont val="宋体"/>
        <charset val="134"/>
      </rPr>
      <t>、</t>
    </r>
    <r>
      <rPr>
        <sz val="11"/>
        <color theme="1"/>
        <rFont val="Times New Roman"/>
        <charset val="134"/>
      </rPr>
      <t>70²</t>
    </r>
    <r>
      <rPr>
        <sz val="11"/>
        <color theme="1"/>
        <rFont val="宋体"/>
        <charset val="134"/>
      </rPr>
      <t>、</t>
    </r>
    <r>
      <rPr>
        <sz val="11"/>
        <color theme="1"/>
        <rFont val="Times New Roman"/>
        <charset val="134"/>
      </rPr>
      <t>100²</t>
    </r>
    <r>
      <rPr>
        <sz val="11"/>
        <color theme="1"/>
        <rFont val="宋体"/>
        <charset val="134"/>
      </rPr>
      <t>，每年给予</t>
    </r>
    <r>
      <rPr>
        <sz val="11"/>
        <color theme="1"/>
        <rFont val="Times New Roman"/>
        <charset val="134"/>
      </rPr>
      <t>2</t>
    </r>
    <r>
      <rPr>
        <sz val="11"/>
        <color theme="1"/>
        <rFont val="宋体"/>
        <charset val="134"/>
      </rPr>
      <t>万元、</t>
    </r>
    <r>
      <rPr>
        <sz val="11"/>
        <color theme="1"/>
        <rFont val="Times New Roman"/>
        <charset val="134"/>
      </rPr>
      <t>3</t>
    </r>
    <r>
      <rPr>
        <sz val="11"/>
        <color theme="1"/>
        <rFont val="宋体"/>
        <charset val="134"/>
      </rPr>
      <t>万元、</t>
    </r>
    <r>
      <rPr>
        <sz val="11"/>
        <color theme="1"/>
        <rFont val="Times New Roman"/>
        <charset val="134"/>
      </rPr>
      <t>5</t>
    </r>
    <r>
      <rPr>
        <sz val="11"/>
        <color theme="1"/>
        <rFont val="宋体"/>
        <charset val="134"/>
      </rPr>
      <t>万元基础补贴；</t>
    </r>
    <r>
      <rPr>
        <sz val="11"/>
        <color theme="1"/>
        <rFont val="Times New Roman"/>
        <charset val="134"/>
      </rPr>
      <t xml:space="preserve">
2.</t>
    </r>
    <r>
      <rPr>
        <sz val="11"/>
        <color theme="1"/>
        <rFont val="宋体"/>
        <charset val="134"/>
      </rPr>
      <t>绩效奖励：按照为老人提供餐食的数量计算，标准为每人次</t>
    </r>
    <r>
      <rPr>
        <sz val="11"/>
        <color theme="1"/>
        <rFont val="Times New Roman"/>
        <charset val="134"/>
      </rPr>
      <t>2</t>
    </r>
    <r>
      <rPr>
        <sz val="11"/>
        <color theme="1"/>
        <rFont val="宋体"/>
        <charset val="134"/>
      </rPr>
      <t>元，以上奖补每年不超过</t>
    </r>
    <r>
      <rPr>
        <sz val="11"/>
        <color theme="1"/>
        <rFont val="Times New Roman"/>
        <charset val="134"/>
      </rPr>
      <t>15</t>
    </r>
    <r>
      <rPr>
        <sz val="11"/>
        <color theme="1"/>
        <rFont val="宋体"/>
        <charset val="134"/>
      </rPr>
      <t>万元；</t>
    </r>
    <r>
      <rPr>
        <sz val="11"/>
        <color theme="1"/>
        <rFont val="Times New Roman"/>
        <charset val="134"/>
      </rPr>
      <t xml:space="preserve">
3.</t>
    </r>
    <r>
      <rPr>
        <sz val="11"/>
        <color theme="1"/>
        <rFont val="宋体"/>
        <charset val="134"/>
      </rPr>
      <t>市场化餐饮企业配备必要的设施设备，经民政部门认定为养老助餐点后，可享受绩效补贴。</t>
    </r>
    <r>
      <rPr>
        <sz val="11"/>
        <color theme="1"/>
        <rFont val="Times New Roman"/>
        <charset val="134"/>
      </rPr>
      <t xml:space="preserve">
4.</t>
    </r>
    <r>
      <rPr>
        <sz val="11"/>
        <color theme="1"/>
        <rFont val="宋体"/>
        <charset val="134"/>
      </rPr>
      <t>非政府养老扶助对象的</t>
    </r>
    <r>
      <rPr>
        <sz val="11"/>
        <color theme="1"/>
        <rFont val="Times New Roman"/>
        <charset val="134"/>
      </rPr>
      <t>75</t>
    </r>
    <r>
      <rPr>
        <sz val="11"/>
        <color theme="1"/>
        <rFont val="宋体"/>
        <charset val="134"/>
      </rPr>
      <t>周岁及以上老年人，每天用餐补贴标准</t>
    </r>
    <r>
      <rPr>
        <sz val="11"/>
        <color theme="1"/>
        <rFont val="Times New Roman"/>
        <charset val="134"/>
      </rPr>
      <t>2.5</t>
    </r>
    <r>
      <rPr>
        <sz val="11"/>
        <color theme="1"/>
        <rFont val="宋体"/>
        <charset val="134"/>
      </rPr>
      <t>元封顶。</t>
    </r>
    <r>
      <rPr>
        <sz val="11"/>
        <color theme="1"/>
        <rFont val="Times New Roman"/>
        <charset val="134"/>
      </rPr>
      <t xml:space="preserve">
5.</t>
    </r>
    <r>
      <rPr>
        <sz val="11"/>
        <color theme="1"/>
        <rFont val="宋体"/>
        <charset val="134"/>
      </rPr>
      <t>市场化餐饮企业为老年人提供助餐服务，用餐补贴标准在上述基础上增加</t>
    </r>
    <r>
      <rPr>
        <sz val="11"/>
        <color theme="1"/>
        <rFont val="Times New Roman"/>
        <charset val="134"/>
      </rPr>
      <t>1</t>
    </r>
    <r>
      <rPr>
        <sz val="11"/>
        <color theme="1"/>
        <rFont val="宋体"/>
        <charset val="134"/>
      </rPr>
      <t>元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天。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</si>
</sst>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3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0"/>
      <color theme="1"/>
      <name val="Times New Roman"/>
      <charset val="134"/>
    </font>
    <font>
      <b/>
      <sz val="16"/>
      <color theme="1"/>
      <name val="Times New Roman"/>
      <charset val="134"/>
    </font>
    <font>
      <b/>
      <sz val="11"/>
      <name val="Times New Roman"/>
      <charset val="134"/>
    </font>
    <font>
      <b/>
      <sz val="11"/>
      <color theme="1"/>
      <name val="Times New Roman"/>
      <charset val="134"/>
    </font>
    <font>
      <sz val="12"/>
      <name val="Times New Roman"/>
      <charset val="0"/>
    </font>
    <font>
      <sz val="11"/>
      <name val="Times New Roman"/>
      <charset val="134"/>
    </font>
    <font>
      <sz val="11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</font>
    <font>
      <b/>
      <sz val="16"/>
      <color theme="1"/>
      <name val="宋体"/>
      <charset val="134"/>
    </font>
    <font>
      <b/>
      <sz val="11"/>
      <name val="宋体"/>
      <charset val="134"/>
    </font>
    <font>
      <b/>
      <sz val="11"/>
      <color theme="1"/>
      <name val="宋体"/>
      <charset val="134"/>
    </font>
    <font>
      <sz val="12"/>
      <name val="宋体"/>
      <charset val="0"/>
    </font>
  </fonts>
  <fills count="34">
    <fill>
      <patternFill patternType="none"/>
    </fill>
    <fill>
      <patternFill patternType="gray125"/>
    </fill>
    <fill>
      <patternFill patternType="solid">
        <fgColor theme="9" tint="0.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5" fillId="6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4" borderId="11" applyNumberFormat="0" applyFont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25" fillId="3" borderId="15" applyNumberFormat="0" applyAlignment="0" applyProtection="0">
      <alignment vertical="center"/>
    </xf>
    <xf numFmtId="0" fontId="11" fillId="3" borderId="9" applyNumberFormat="0" applyAlignment="0" applyProtection="0">
      <alignment vertical="center"/>
    </xf>
    <xf numFmtId="0" fontId="27" fillId="15" borderId="16" applyNumberFormat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0" fillId="0" borderId="0" xfId="0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 wrapText="1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58" fontId="6" fillId="2" borderId="5" xfId="0" applyNumberFormat="1" applyFont="1" applyFill="1" applyBorder="1" applyAlignment="1">
      <alignment horizontal="center" vertical="center" wrapText="1"/>
    </xf>
    <xf numFmtId="58" fontId="6" fillId="2" borderId="6" xfId="0" applyNumberFormat="1" applyFont="1" applyFill="1" applyBorder="1" applyAlignment="1">
      <alignment horizontal="center" vertical="center" wrapText="1"/>
    </xf>
    <xf numFmtId="58" fontId="6" fillId="2" borderId="7" xfId="0" applyNumberFormat="1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10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31" fontId="0" fillId="0" borderId="0" xfId="0" applyNumberFormat="1" applyFill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8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Q18"/>
  <sheetViews>
    <sheetView tabSelected="1" zoomScale="75" zoomScaleNormal="75" workbookViewId="0">
      <selection activeCell="A2" sqref="A2:Q2"/>
    </sheetView>
  </sheetViews>
  <sheetFormatPr defaultColWidth="9" defaultRowHeight="13.5"/>
  <cols>
    <col min="1" max="1" width="6" style="1" customWidth="1"/>
    <col min="2" max="2" width="49.5583333333333" style="4" customWidth="1"/>
    <col min="3" max="3" width="9.75" style="1" customWidth="1"/>
    <col min="4" max="4" width="9.89166666666667" style="1" customWidth="1"/>
    <col min="5" max="5" width="10" style="1" customWidth="1"/>
    <col min="6" max="6" width="6.88333333333333" style="1" customWidth="1"/>
    <col min="7" max="7" width="6.63333333333333" style="1" customWidth="1"/>
    <col min="8" max="8" width="6.13333333333333" style="1" customWidth="1"/>
    <col min="9" max="9" width="7.33333333333333" style="1" customWidth="1"/>
    <col min="10" max="10" width="7.5" style="1" customWidth="1"/>
    <col min="11" max="11" width="8.33333333333333" style="1" customWidth="1"/>
    <col min="12" max="13" width="8.25" style="1" customWidth="1"/>
    <col min="14" max="14" width="6.5" style="1" customWidth="1"/>
    <col min="15" max="15" width="7.63333333333333" style="1" customWidth="1"/>
    <col min="16" max="16" width="13.75" style="1" customWidth="1"/>
    <col min="17" max="17" width="12.225" style="5" customWidth="1"/>
    <col min="18" max="18" width="13.75" style="1" customWidth="1"/>
    <col min="19" max="19" width="21.3833333333333" style="1" customWidth="1"/>
    <col min="20" max="20" width="6.38333333333333" style="1" customWidth="1"/>
    <col min="21" max="21" width="5.63333333333333" style="1" customWidth="1"/>
    <col min="22" max="22" width="42.1333333333333" style="1" customWidth="1"/>
    <col min="23" max="23" width="9" style="1"/>
    <col min="24" max="24" width="21" style="1" customWidth="1"/>
    <col min="25" max="25" width="16.3833333333333" style="1" customWidth="1"/>
    <col min="26" max="16384" width="9" style="1"/>
  </cols>
  <sheetData>
    <row r="1" ht="15" spans="1:17">
      <c r="A1" s="6" t="s">
        <v>0</v>
      </c>
      <c r="B1" s="7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29"/>
    </row>
    <row r="2" s="1" customFormat="1" ht="39" customHeight="1" spans="1:17">
      <c r="A2" s="8" t="s">
        <v>1</v>
      </c>
      <c r="B2" s="9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</row>
    <row r="3" s="2" customFormat="1" ht="28" customHeight="1" spans="1:17">
      <c r="A3" s="10" t="s">
        <v>2</v>
      </c>
      <c r="B3" s="11" t="s">
        <v>3</v>
      </c>
      <c r="C3" s="11" t="s">
        <v>4</v>
      </c>
      <c r="D3" s="11" t="s">
        <v>5</v>
      </c>
      <c r="E3" s="12" t="s">
        <v>6</v>
      </c>
      <c r="F3" s="13" t="s">
        <v>7</v>
      </c>
      <c r="G3" s="12"/>
      <c r="H3" s="12"/>
      <c r="I3" s="12"/>
      <c r="J3" s="12"/>
      <c r="K3" s="12"/>
      <c r="L3" s="12"/>
      <c r="M3" s="12"/>
      <c r="N3" s="12"/>
      <c r="O3" s="12"/>
      <c r="P3" s="12"/>
      <c r="Q3" s="30" t="s">
        <v>8</v>
      </c>
    </row>
    <row r="4" s="2" customFormat="1" ht="29" customHeight="1" spans="1:17">
      <c r="A4" s="14"/>
      <c r="B4" s="15"/>
      <c r="C4" s="15"/>
      <c r="D4" s="15"/>
      <c r="E4" s="12"/>
      <c r="F4" s="16" t="s">
        <v>9</v>
      </c>
      <c r="G4" s="17"/>
      <c r="H4" s="18" t="s">
        <v>10</v>
      </c>
      <c r="I4" s="17"/>
      <c r="J4" s="18" t="s">
        <v>11</v>
      </c>
      <c r="K4" s="17"/>
      <c r="L4" s="18" t="s">
        <v>12</v>
      </c>
      <c r="M4" s="17"/>
      <c r="N4" s="18" t="s">
        <v>13</v>
      </c>
      <c r="O4" s="17"/>
      <c r="P4" s="15" t="s">
        <v>14</v>
      </c>
      <c r="Q4" s="31"/>
    </row>
    <row r="5" s="2" customFormat="1" ht="24" customHeight="1" spans="1:17">
      <c r="A5" s="19"/>
      <c r="B5" s="20"/>
      <c r="C5" s="20"/>
      <c r="D5" s="20"/>
      <c r="E5" s="12"/>
      <c r="F5" s="21" t="s">
        <v>15</v>
      </c>
      <c r="G5" s="22" t="s">
        <v>16</v>
      </c>
      <c r="H5" s="22" t="s">
        <v>15</v>
      </c>
      <c r="I5" s="22" t="s">
        <v>16</v>
      </c>
      <c r="J5" s="22" t="s">
        <v>15</v>
      </c>
      <c r="K5" s="22" t="s">
        <v>16</v>
      </c>
      <c r="L5" s="22" t="s">
        <v>15</v>
      </c>
      <c r="M5" s="22" t="s">
        <v>16</v>
      </c>
      <c r="N5" s="22" t="s">
        <v>15</v>
      </c>
      <c r="O5" s="22" t="s">
        <v>16</v>
      </c>
      <c r="P5" s="20"/>
      <c r="Q5" s="32"/>
    </row>
    <row r="6" s="1" customFormat="1" ht="33" customHeight="1" spans="1:17">
      <c r="A6" s="23">
        <v>1</v>
      </c>
      <c r="B6" s="24" t="s">
        <v>17</v>
      </c>
      <c r="C6" s="23">
        <v>259.65</v>
      </c>
      <c r="D6" s="23">
        <v>0</v>
      </c>
      <c r="E6" s="23">
        <v>0</v>
      </c>
      <c r="F6" s="23">
        <v>1778</v>
      </c>
      <c r="G6" s="23">
        <v>3026.2</v>
      </c>
      <c r="H6" s="25">
        <v>2859</v>
      </c>
      <c r="I6" s="25">
        <v>7147.5</v>
      </c>
      <c r="J6" s="25">
        <v>1446</v>
      </c>
      <c r="K6" s="25">
        <v>6112.4</v>
      </c>
      <c r="L6" s="25">
        <v>2119</v>
      </c>
      <c r="M6" s="25">
        <v>5297.4</v>
      </c>
      <c r="N6" s="23">
        <v>2333</v>
      </c>
      <c r="O6" s="23">
        <v>5829.4</v>
      </c>
      <c r="P6" s="23">
        <f>G6+I6+K6+M6+O6</f>
        <v>27412.9</v>
      </c>
      <c r="Q6" s="23">
        <f>D6+E6+P6</f>
        <v>27412.9</v>
      </c>
    </row>
    <row r="7" s="1" customFormat="1" ht="33" customHeight="1" spans="1:17">
      <c r="A7" s="23">
        <v>2</v>
      </c>
      <c r="B7" s="24" t="s">
        <v>18</v>
      </c>
      <c r="C7" s="23">
        <v>230</v>
      </c>
      <c r="D7" s="23">
        <v>0</v>
      </c>
      <c r="E7" s="23">
        <f>(F7+H7+J7+L7+N7)*2</f>
        <v>504</v>
      </c>
      <c r="F7" s="23">
        <v>0</v>
      </c>
      <c r="G7" s="23">
        <v>0</v>
      </c>
      <c r="H7" s="23">
        <v>0</v>
      </c>
      <c r="I7" s="23">
        <v>0</v>
      </c>
      <c r="J7" s="23">
        <v>0</v>
      </c>
      <c r="K7" s="23">
        <v>0</v>
      </c>
      <c r="L7" s="23">
        <v>51</v>
      </c>
      <c r="M7" s="23">
        <v>127.5</v>
      </c>
      <c r="N7" s="23">
        <v>201</v>
      </c>
      <c r="O7" s="23">
        <v>502.5</v>
      </c>
      <c r="P7" s="23">
        <f>G7+I7+K7+M7+O7</f>
        <v>630</v>
      </c>
      <c r="Q7" s="23">
        <f>D7+E7+P7</f>
        <v>1134</v>
      </c>
    </row>
    <row r="8" s="1" customFormat="1" ht="33" customHeight="1" spans="1:17">
      <c r="A8" s="23">
        <v>3</v>
      </c>
      <c r="B8" s="24" t="s">
        <v>19</v>
      </c>
      <c r="C8" s="23">
        <v>200</v>
      </c>
      <c r="D8" s="23">
        <v>0</v>
      </c>
      <c r="E8" s="23">
        <f>(F8+H8+J8+L8+N8)*2</f>
        <v>6602</v>
      </c>
      <c r="F8" s="23">
        <v>485</v>
      </c>
      <c r="G8" s="23">
        <v>726</v>
      </c>
      <c r="H8" s="23">
        <v>723</v>
      </c>
      <c r="I8" s="23">
        <v>1837</v>
      </c>
      <c r="J8" s="23">
        <v>566</v>
      </c>
      <c r="K8" s="23">
        <v>1395</v>
      </c>
      <c r="L8" s="23">
        <v>593</v>
      </c>
      <c r="M8" s="23">
        <v>1739.5</v>
      </c>
      <c r="N8" s="23">
        <v>934</v>
      </c>
      <c r="O8" s="23">
        <v>2362.5</v>
      </c>
      <c r="P8" s="23">
        <f>G8+I8+K8+M8+O8</f>
        <v>8060</v>
      </c>
      <c r="Q8" s="23">
        <f>D8+E8+P8</f>
        <v>14662</v>
      </c>
    </row>
    <row r="9" s="1" customFormat="1" ht="33" customHeight="1" spans="1:17">
      <c r="A9" s="23">
        <v>4</v>
      </c>
      <c r="B9" s="24" t="s">
        <v>20</v>
      </c>
      <c r="C9" s="23">
        <v>50</v>
      </c>
      <c r="D9" s="23">
        <v>20000</v>
      </c>
      <c r="E9" s="23">
        <f>(F9+H9+J9+L9+N9)*2</f>
        <v>5200</v>
      </c>
      <c r="F9" s="23">
        <v>453</v>
      </c>
      <c r="G9" s="23">
        <v>689</v>
      </c>
      <c r="H9" s="23">
        <v>599</v>
      </c>
      <c r="I9" s="23">
        <v>1705</v>
      </c>
      <c r="J9" s="23">
        <v>491</v>
      </c>
      <c r="K9" s="23">
        <v>1347.5</v>
      </c>
      <c r="L9" s="23">
        <v>449</v>
      </c>
      <c r="M9" s="23">
        <v>1330</v>
      </c>
      <c r="N9" s="23">
        <v>608</v>
      </c>
      <c r="O9" s="23">
        <v>1832.5</v>
      </c>
      <c r="P9" s="23">
        <f>G9+I9+K9+M9+O9</f>
        <v>6904</v>
      </c>
      <c r="Q9" s="23">
        <f>D9+E9+P9</f>
        <v>32104</v>
      </c>
    </row>
    <row r="10" s="3" customFormat="1" ht="33" customHeight="1" spans="1:17">
      <c r="A10" s="23">
        <v>5</v>
      </c>
      <c r="B10" s="24" t="s">
        <v>21</v>
      </c>
      <c r="C10" s="26">
        <v>20</v>
      </c>
      <c r="D10" s="26">
        <v>0</v>
      </c>
      <c r="E10" s="26">
        <v>0</v>
      </c>
      <c r="F10" s="26">
        <v>0</v>
      </c>
      <c r="G10" s="26">
        <v>0</v>
      </c>
      <c r="H10" s="26">
        <v>0</v>
      </c>
      <c r="I10" s="26">
        <v>0</v>
      </c>
      <c r="J10" s="26">
        <v>0</v>
      </c>
      <c r="K10" s="26">
        <v>0</v>
      </c>
      <c r="L10" s="26">
        <v>0</v>
      </c>
      <c r="M10" s="26">
        <v>0</v>
      </c>
      <c r="N10" s="26">
        <v>11</v>
      </c>
      <c r="O10" s="26">
        <v>27.5</v>
      </c>
      <c r="P10" s="26">
        <f>G10+I10+K10+M10+O10</f>
        <v>27.5</v>
      </c>
      <c r="Q10" s="23">
        <f>D10+E10+P10</f>
        <v>27.5</v>
      </c>
    </row>
    <row r="11" s="1" customFormat="1" ht="33" customHeight="1" spans="1:17">
      <c r="A11" s="23" t="s">
        <v>22</v>
      </c>
      <c r="B11" s="26"/>
      <c r="C11" s="23"/>
      <c r="D11" s="23">
        <f>SUM(D6:D9)</f>
        <v>20000</v>
      </c>
      <c r="E11" s="23">
        <f>SUM(E6:E9)</f>
        <v>12306</v>
      </c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>
        <f>SUM(P6:P10)</f>
        <v>43034.4</v>
      </c>
      <c r="Q11" s="23">
        <f>SUM(Q6:Q10)</f>
        <v>75340.4</v>
      </c>
    </row>
    <row r="12" s="1" customFormat="1" ht="90" customHeight="1" spans="1:17">
      <c r="A12" s="27" t="s">
        <v>23</v>
      </c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</row>
    <row r="13" s="1" customFormat="1" ht="18" customHeight="1" spans="2:17">
      <c r="B13" s="4"/>
      <c r="M13" s="28"/>
      <c r="Q13" s="3"/>
    </row>
    <row r="14" s="1" customFormat="1" ht="18" customHeight="1" spans="2:17">
      <c r="B14" s="4"/>
      <c r="M14" s="28"/>
      <c r="Q14" s="33"/>
    </row>
    <row r="15" s="1" customFormat="1" ht="18" customHeight="1" spans="2:17">
      <c r="B15" s="4"/>
      <c r="M15" s="28"/>
      <c r="Q15" s="3"/>
    </row>
    <row r="16" s="1" customFormat="1" ht="18" customHeight="1" spans="2:17">
      <c r="B16" s="4"/>
      <c r="M16" s="28"/>
      <c r="Q16" s="33"/>
    </row>
    <row r="17" s="1" customFormat="1" ht="18" customHeight="1" spans="2:17">
      <c r="B17" s="4"/>
      <c r="M17" s="28"/>
      <c r="Q17" s="3"/>
    </row>
    <row r="18" s="1" customFormat="1" ht="18" customHeight="1" spans="2:17">
      <c r="B18" s="4"/>
      <c r="M18" s="28"/>
      <c r="Q18" s="33"/>
    </row>
  </sheetData>
  <mergeCells count="16">
    <mergeCell ref="A2:Q2"/>
    <mergeCell ref="F3:P3"/>
    <mergeCell ref="F4:G4"/>
    <mergeCell ref="H4:I4"/>
    <mergeCell ref="J4:K4"/>
    <mergeCell ref="L4:M4"/>
    <mergeCell ref="N4:O4"/>
    <mergeCell ref="A11:C11"/>
    <mergeCell ref="A12:Q12"/>
    <mergeCell ref="A3:A5"/>
    <mergeCell ref="B3:B5"/>
    <mergeCell ref="C3:C5"/>
    <mergeCell ref="D3:D5"/>
    <mergeCell ref="E3:E5"/>
    <mergeCell ref="P4:P5"/>
    <mergeCell ref="Q3:Q5"/>
  </mergeCells>
  <conditionalFormatting sqref="B3">
    <cfRule type="duplicateValues" dxfId="0" priority="7"/>
  </conditionalFormatting>
  <conditionalFormatting sqref="B6">
    <cfRule type="duplicateValues" dxfId="1" priority="6"/>
  </conditionalFormatting>
  <conditionalFormatting sqref="B7">
    <cfRule type="duplicateValues" dxfId="2" priority="5"/>
  </conditionalFormatting>
  <conditionalFormatting sqref="B8">
    <cfRule type="duplicateValues" dxfId="3" priority="4"/>
  </conditionalFormatting>
  <conditionalFormatting sqref="B9:B10">
    <cfRule type="duplicateValues" dxfId="4" priority="3"/>
  </conditionalFormatting>
  <conditionalFormatting sqref="B15:B16">
    <cfRule type="duplicateValues" dxfId="5" priority="2"/>
  </conditionalFormatting>
  <conditionalFormatting sqref="B17:B18">
    <cfRule type="duplicateValues" dxfId="6" priority="1"/>
  </conditionalFormatting>
  <conditionalFormatting sqref="B13:B14 B19:B1048576">
    <cfRule type="duplicateValues" dxfId="7" priority="8"/>
  </conditionalFormatting>
  <printOptions horizontalCentered="1"/>
  <pageMargins left="0.393055555555556" right="0.393055555555556" top="0.393055555555556" bottom="0.393055555555556" header="0.5" footer="0.5"/>
  <pageSetup paperSize="9" scale="75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附件2市场化助餐点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民政局收发员(mzjsfy)</dc:creator>
  <dcterms:created xsi:type="dcterms:W3CDTF">2025-10-30T09:00:46Z</dcterms:created>
  <dcterms:modified xsi:type="dcterms:W3CDTF">2025-10-30T09:01:37Z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2052-10.8.0.5715</vt:lpwstr>
  </property>
</Properties>
</file>